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65" windowHeight="10320" activeTab="3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52511"/>
</workbook>
</file>

<file path=xl/calcChain.xml><?xml version="1.0" encoding="utf-8"?>
<calcChain xmlns="http://schemas.openxmlformats.org/spreadsheetml/2006/main">
  <c r="D18" i="7" l="1"/>
  <c r="D5" i="4" l="1"/>
  <c r="G18" i="7" l="1"/>
  <c r="F9" i="1" s="1"/>
  <c r="F18" i="7"/>
  <c r="E9" i="1" s="1"/>
  <c r="E18" i="7"/>
  <c r="D9" i="1" s="1"/>
  <c r="C9" i="1"/>
  <c r="D12" i="6"/>
  <c r="C5" i="1" s="1"/>
  <c r="E12" i="6"/>
  <c r="D5" i="1" s="1"/>
  <c r="F12" i="6"/>
  <c r="E5" i="1" s="1"/>
  <c r="G12" i="6"/>
  <c r="F5" i="1" s="1"/>
  <c r="G18" i="3" l="1"/>
  <c r="F10" i="1" s="1"/>
  <c r="F18" i="3"/>
  <c r="E10" i="1" s="1"/>
  <c r="E18" i="3"/>
  <c r="D10" i="1" s="1"/>
  <c r="D18" i="3"/>
  <c r="C10" i="1" s="1"/>
  <c r="G17" i="2"/>
  <c r="F8" i="1" s="1"/>
  <c r="F17" i="2"/>
  <c r="E8" i="1" s="1"/>
  <c r="E17" i="2"/>
  <c r="D8" i="1" s="1"/>
  <c r="D17" i="2"/>
  <c r="C8" i="1" s="1"/>
  <c r="G21" i="4"/>
  <c r="F7" i="1" s="1"/>
  <c r="F21" i="4"/>
  <c r="E7" i="1" s="1"/>
  <c r="E21" i="4"/>
  <c r="D7" i="1" s="1"/>
  <c r="D21" i="4"/>
  <c r="C7" i="1" s="1"/>
  <c r="G13" i="5"/>
  <c r="F6" i="1" s="1"/>
  <c r="F13" i="5"/>
  <c r="E6" i="1" s="1"/>
  <c r="E13" i="5"/>
  <c r="D6" i="1" s="1"/>
  <c r="D13" i="5"/>
  <c r="C6" i="1" s="1"/>
  <c r="D12" i="1" l="1"/>
  <c r="E12" i="1"/>
  <c r="F12" i="1"/>
  <c r="C12" i="1"/>
</calcChain>
</file>

<file path=xl/sharedStrings.xml><?xml version="1.0" encoding="utf-8"?>
<sst xmlns="http://schemas.openxmlformats.org/spreadsheetml/2006/main" count="95" uniqueCount="48">
  <si>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</si>
  <si>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</si>
  <si>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</si>
  <si>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</si>
  <si>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</si>
  <si>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</si>
  <si>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</si>
  <si>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</si>
  <si>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</si>
  <si>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</si>
  <si>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</si>
  <si>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</si>
  <si>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Ændringer i 2019</t>
  </si>
  <si>
    <t>Ændringer i 2020</t>
  </si>
  <si>
    <t>Driftsudgifter (hele kroner og i 2016 priser) + = udgifter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</si>
  <si>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</si>
  <si>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</si>
  <si>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t>36899-16</t>
  </si>
  <si>
    <t>089060- Indsatsplaner grundvandsbeskyttelse - Løndomplacering fra HK 06 - Udvalget for Økonomi og Erhverv</t>
  </si>
  <si>
    <t>201055 - Strategipuljen. Rettelse af fejl af tidl. indberetning i Prisme. Indberet. I 2016 før udgangspunkt.</t>
  </si>
  <si>
    <t>095001 Redningsberedskab. Yderligere tilskud jf. Beredskabskommissionens beslutning 03.02.2016</t>
  </si>
  <si>
    <t>96505-16</t>
  </si>
  <si>
    <t xml:space="preserve">Samdrift Museum og NKV </t>
  </si>
  <si>
    <t>93321-16</t>
  </si>
  <si>
    <t>I 2016-budgettet er 3 mio. kr. af "Velfærdsmilliarden" medtaget under bloktilskud. Beløbet indgår i stedet på driftsbudgettet</t>
  </si>
  <si>
    <t>Oversigt over tekniske ændringer til driftsbudget 2017 - 2020 efter udvalgsbehandling i juni 2016</t>
  </si>
  <si>
    <t>Oversigt over tekniske ændringer til driftsbudget 2017 - 2020 efter udvalgsbehandling i juni måned 2016</t>
  </si>
  <si>
    <t>Indretning af fremtidens Bibliotek - 2 årig bevilling, udgår i 2018*</t>
  </si>
  <si>
    <t>* var indregnet i tekniske ændringer (11240-16) og hovedoversigt (20626-16) før sommerferine, men IKKE i dokumentet</t>
  </si>
  <si>
    <t>der blev udvalgsbehandlet på KF d. 8.6.2016 - afklares om den skal fremføres her ..(den er indberettet til Prisme)</t>
  </si>
  <si>
    <t>530005-530052 Tilretning for ældre- og plejeboliger</t>
  </si>
  <si>
    <t>Se ovenstående - udgift til drift af skovene er reduceret tilsvarende.</t>
  </si>
  <si>
    <t>38690-16  /68100-16</t>
  </si>
  <si>
    <t>053002 - Skove. Jagtlejeindtægten er reduceret til ca 170.000 kr. årligt i en 5-årig periode 2016-2021 samt 0 kr. i afgift for  indvinding af grus/sand, som  er ophørt i Sdr. Plantage.</t>
  </si>
  <si>
    <t>Børn og Ungeområdet - døgnanbringelse i del af 2017. Ikke tidligere indregnet</t>
  </si>
  <si>
    <t>*</t>
  </si>
  <si>
    <t>* Lavere end i 2016 pga. nye afregningsregler for genindlæggelser</t>
  </si>
  <si>
    <t>Beskæftigelsestilskudet budgetteres i h.t. det modtagne tilskud fra staten</t>
  </si>
  <si>
    <t>Overførselsudgifterne korrigeres i h.t. ny vurdering i juli måned 2016 af mængdeforudsætninger og lovændringer</t>
  </si>
  <si>
    <t>Kommunal medfinansiering tilrettet til KL´s skøn. 2017: (176,681 - 2,5 mio. kr.) omregnet til 16-pl. = 170,883 kr.</t>
  </si>
  <si>
    <t>Åremålstillæg - bortfalder</t>
  </si>
  <si>
    <t>Grøn vækst-forlængelse, efteråret 2016 forhandles DUT-midler</t>
  </si>
  <si>
    <t>Natura 2000-forlængelse, efteråret 2016 forhandles DUT-midler</t>
  </si>
  <si>
    <t>NB - mellem udvalg</t>
  </si>
  <si>
    <t>NB mellem udvalg</t>
  </si>
  <si>
    <t>013060  Laboratorievej 16. Ejendommen er solgt pr. 01.07.2016 og herefter ingen lejeindtægt. Helårsvirkning af udgetopf. 30.04.16</t>
  </si>
  <si>
    <t>Uddannelsen af social- og sundhedshjælpere og assistenter. Ny bekendtgørelse fra 2017</t>
  </si>
  <si>
    <t>113931-16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</si>
</sst>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7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Fill="1" applyBorder="1" applyAlignment="1">
      <alignment horizontal="center"/>
    </xf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Fill="1" applyBorder="1" applyAlignment="1">
      <alignment horizontal="center"/>
    </xf>
    <xf numFmtId="0" fontId="2" fillId="0" borderId="16" xfId="0" applyFont="1" applyFill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2" fillId="0" borderId="16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8" fillId="0" borderId="21" xfId="0" applyNumberFormat="1" applyFont="1" applyBorder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vertical="center"/>
    </xf>
    <xf numFmtId="0" fontId="10" fillId="0" borderId="6" xfId="0" applyFont="1" applyBorder="1" applyAlignment="1">
      <alignment wrapText="1"/>
    </xf>
    <xf numFmtId="0" fontId="8" fillId="0" borderId="21" xfId="0" applyFont="1" applyFill="1" applyBorder="1" applyAlignment="1">
      <alignment horizontal="center" wrapText="1"/>
    </xf>
    <xf numFmtId="11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3" fillId="2" borderId="31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3" fillId="0" borderId="36" xfId="0" applyFont="1" applyFill="1" applyBorder="1" applyAlignment="1">
      <alignment vertical="center"/>
    </xf>
    <xf numFmtId="0" fontId="0" fillId="0" borderId="37" xfId="0" applyBorder="1" applyAlignment="1"/>
    <xf numFmtId="0" fontId="3" fillId="0" borderId="2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24" xfId="0" applyFont="1" applyFill="1" applyBorder="1" applyAlignment="1"/>
    <xf numFmtId="0" fontId="2" fillId="2" borderId="14" xfId="0" applyFont="1" applyFill="1" applyBorder="1" applyAlignment="1"/>
    <xf numFmtId="0" fontId="2" fillId="2" borderId="25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</cellXfs>
  <cellStyles count="12">
    <cellStyle name="Komma 2" xfId="2"/>
    <cellStyle name="Komma 2 2" xfId="7"/>
    <cellStyle name="Komma 2 2 2" xfId="10"/>
    <cellStyle name="Komma 2 3" xfId="8"/>
    <cellStyle name="Komma 2 3 2" xfId="11"/>
    <cellStyle name="Komma 2 4" xfId="9"/>
    <cellStyle name="Komma 2 5" xfId="5"/>
    <cellStyle name="Normal" xfId="0" builtinId="0"/>
    <cellStyle name="Normal 2" xfId="1"/>
    <cellStyle name="Normal 2 2" xfId="3"/>
    <cellStyle name="Normal 3" xfId="4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7" zoomScale="85" zoomScaleNormal="85" workbookViewId="0">
      <selection activeCell="A21" sqref="A21"/>
    </sheetView>
  </sheetViews>
  <sheetFormatPr defaultRowHeight="15" x14ac:dyDescent="0.25"/>
  <cols>
    <col min="1" max="1" width="48.7109375" customWidth="1"/>
    <col min="3" max="6" width="16.5703125" bestFit="1" customWidth="1"/>
  </cols>
  <sheetData>
    <row r="1" spans="1:6" ht="15.75" thickBot="1" x14ac:dyDescent="0.3"/>
    <row r="2" spans="1:6" ht="41.1" customHeight="1" thickBot="1" x14ac:dyDescent="0.3">
      <c r="A2" s="38" t="s">
        <v>25</v>
      </c>
      <c r="B2" s="39"/>
      <c r="C2" s="39"/>
      <c r="D2" s="39"/>
      <c r="E2" s="39"/>
      <c r="F2" s="40"/>
    </row>
    <row r="3" spans="1:6" ht="24.6" customHeight="1" thickBot="1" x14ac:dyDescent="0.3">
      <c r="A3" s="46" t="s">
        <v>2</v>
      </c>
      <c r="B3" s="47"/>
      <c r="C3" s="41" t="s">
        <v>14</v>
      </c>
      <c r="D3" s="42"/>
      <c r="E3" s="42"/>
      <c r="F3" s="43"/>
    </row>
    <row r="4" spans="1:6" ht="40.35" customHeight="1" thickBot="1" x14ac:dyDescent="0.4">
      <c r="A4" s="48"/>
      <c r="B4" s="49"/>
      <c r="C4" s="1">
        <v>2017</v>
      </c>
      <c r="D4" s="1">
        <v>2018</v>
      </c>
      <c r="E4" s="1">
        <v>2019</v>
      </c>
      <c r="F4" s="2">
        <v>2020</v>
      </c>
    </row>
    <row r="5" spans="1:6" ht="41.85" customHeight="1" x14ac:dyDescent="0.25">
      <c r="A5" s="44" t="s">
        <v>3</v>
      </c>
      <c r="B5" s="45"/>
      <c r="C5" s="19">
        <f>+ØK!D12</f>
        <v>904831</v>
      </c>
      <c r="D5" s="19">
        <f>+ØK!E12</f>
        <v>1451614</v>
      </c>
      <c r="E5" s="19">
        <f>+ØK!F12</f>
        <v>675224</v>
      </c>
      <c r="F5" s="19">
        <f>+ØK!G12</f>
        <v>1451614</v>
      </c>
    </row>
    <row r="6" spans="1:6" ht="33" customHeight="1" x14ac:dyDescent="0.25">
      <c r="A6" s="54" t="s">
        <v>4</v>
      </c>
      <c r="B6" s="55"/>
      <c r="C6" s="20">
        <f>+'P&amp;T'!D13</f>
        <v>-485057</v>
      </c>
      <c r="D6" s="20">
        <f>+'P&amp;T'!E13</f>
        <v>-1031840</v>
      </c>
      <c r="E6" s="20">
        <f>+'P&amp;T'!F13</f>
        <v>-1031840</v>
      </c>
      <c r="F6" s="20">
        <f>+'P&amp;T'!G13</f>
        <v>-1031840</v>
      </c>
    </row>
    <row r="7" spans="1:6" ht="32.1" customHeight="1" x14ac:dyDescent="0.25">
      <c r="A7" s="56" t="s">
        <v>5</v>
      </c>
      <c r="B7" s="55"/>
      <c r="C7" s="20">
        <f>+'B&amp;U'!D21</f>
        <v>632500</v>
      </c>
      <c r="D7" s="20">
        <f>+'B&amp;U'!E21</f>
        <v>0</v>
      </c>
      <c r="E7" s="20">
        <f>+'B&amp;U'!F21</f>
        <v>0</v>
      </c>
      <c r="F7" s="20">
        <f>+'B&amp;U'!G21</f>
        <v>0</v>
      </c>
    </row>
    <row r="8" spans="1:6" ht="32.1" customHeight="1" x14ac:dyDescent="0.25">
      <c r="A8" s="56" t="s">
        <v>6</v>
      </c>
      <c r="B8" s="55"/>
      <c r="C8" s="20">
        <f>+'K&amp;F'!D17</f>
        <v>200000</v>
      </c>
      <c r="D8" s="20">
        <f>+'K&amp;F'!E17</f>
        <v>-306420</v>
      </c>
      <c r="E8" s="20">
        <f>+'K&amp;F'!F17</f>
        <v>-306420</v>
      </c>
      <c r="F8" s="20">
        <f>+'K&amp;F'!G17</f>
        <v>-306420</v>
      </c>
    </row>
    <row r="9" spans="1:6" ht="32.1" customHeight="1" x14ac:dyDescent="0.25">
      <c r="A9" s="56" t="s">
        <v>7</v>
      </c>
      <c r="B9" s="55"/>
      <c r="C9" s="21">
        <f>+'S&amp;S'!D18</f>
        <v>-6132527</v>
      </c>
      <c r="D9" s="21">
        <f>+'S&amp;S'!E18</f>
        <v>-6132527</v>
      </c>
      <c r="E9" s="21">
        <f>+'S&amp;S'!F18</f>
        <v>-6132527</v>
      </c>
      <c r="F9" s="21">
        <f>+'S&amp;S'!G18</f>
        <v>-6132527</v>
      </c>
    </row>
    <row r="10" spans="1:6" ht="32.1" customHeight="1" x14ac:dyDescent="0.25">
      <c r="A10" s="56" t="s">
        <v>8</v>
      </c>
      <c r="B10" s="55"/>
      <c r="C10" s="21">
        <f>+'A&amp;I'!D18</f>
        <v>-17612000</v>
      </c>
      <c r="D10" s="21">
        <f>+'A&amp;I'!E18</f>
        <v>-17612000</v>
      </c>
      <c r="E10" s="21">
        <f>+'A&amp;I'!F18</f>
        <v>-17612000</v>
      </c>
      <c r="F10" s="21">
        <f>+'A&amp;I'!G18</f>
        <v>-17612000</v>
      </c>
    </row>
    <row r="11" spans="1:6" ht="32.1" customHeight="1" thickBot="1" x14ac:dyDescent="0.3">
      <c r="A11" s="50"/>
      <c r="B11" s="51"/>
      <c r="C11" s="24"/>
      <c r="D11" s="24"/>
      <c r="E11" s="24"/>
      <c r="F11" s="24"/>
    </row>
    <row r="12" spans="1:6" ht="32.1" customHeight="1" thickBot="1" x14ac:dyDescent="0.3">
      <c r="A12" s="52" t="s">
        <v>9</v>
      </c>
      <c r="B12" s="53"/>
      <c r="C12" s="32">
        <f>SUM(C5:C11)</f>
        <v>-22492253</v>
      </c>
      <c r="D12" s="32">
        <f>SUM(D5:D11)</f>
        <v>-23631173</v>
      </c>
      <c r="E12" s="32">
        <f>SUM(E5:E11)</f>
        <v>-24407563</v>
      </c>
      <c r="F12" s="32">
        <f>SUM(F5:F11)</f>
        <v>-23631173</v>
      </c>
    </row>
    <row r="13" spans="1:6" ht="15.75" thickTop="1" x14ac:dyDescent="0.25"/>
  </sheetData>
  <mergeCells count="11">
    <mergeCell ref="A12:B12"/>
    <mergeCell ref="A6:B6"/>
    <mergeCell ref="A7:B7"/>
    <mergeCell ref="A8:B8"/>
    <mergeCell ref="A9:B9"/>
    <mergeCell ref="A10:B10"/>
    <mergeCell ref="A2:F2"/>
    <mergeCell ref="C3:F3"/>
    <mergeCell ref="A5:B5"/>
    <mergeCell ref="A3:B4"/>
    <mergeCell ref="A11:B11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11253-16&amp;Csag.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5" zoomScaleNormal="85" workbookViewId="0">
      <selection activeCell="A21" sqref="A2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8" ht="15.75" thickBot="1" x14ac:dyDescent="0.3"/>
    <row r="2" spans="1:8" ht="39" customHeight="1" thickBot="1" x14ac:dyDescent="0.3">
      <c r="A2" s="59" t="s">
        <v>26</v>
      </c>
      <c r="B2" s="60"/>
      <c r="C2" s="60"/>
      <c r="D2" s="60"/>
      <c r="E2" s="60"/>
      <c r="F2" s="60"/>
      <c r="G2" s="61"/>
    </row>
    <row r="3" spans="1:8" ht="25.35" customHeight="1" thickBot="1" x14ac:dyDescent="0.3">
      <c r="A3" s="66" t="s">
        <v>3</v>
      </c>
      <c r="B3" s="67"/>
      <c r="C3" s="64" t="s">
        <v>10</v>
      </c>
      <c r="D3" s="62" t="s">
        <v>15</v>
      </c>
      <c r="E3" s="63"/>
      <c r="F3" s="63"/>
      <c r="G3" s="63"/>
    </row>
    <row r="4" spans="1:8" ht="35.25" thickBot="1" x14ac:dyDescent="0.35">
      <c r="A4" s="68"/>
      <c r="B4" s="69"/>
      <c r="C4" s="65"/>
      <c r="D4" s="3" t="s">
        <v>0</v>
      </c>
      <c r="E4" s="3" t="s">
        <v>1</v>
      </c>
      <c r="F4" s="3" t="s">
        <v>12</v>
      </c>
      <c r="G4" s="3" t="s">
        <v>13</v>
      </c>
    </row>
    <row r="5" spans="1:8" ht="21" customHeight="1" x14ac:dyDescent="0.3">
      <c r="A5" s="22">
        <v>100</v>
      </c>
      <c r="B5" s="25" t="s">
        <v>40</v>
      </c>
      <c r="C5" s="10"/>
      <c r="D5" s="16">
        <v>0</v>
      </c>
      <c r="E5" s="16">
        <v>0</v>
      </c>
      <c r="F5" s="16">
        <v>-776390</v>
      </c>
      <c r="G5" s="16">
        <v>0</v>
      </c>
    </row>
    <row r="6" spans="1:8" ht="54" customHeight="1" x14ac:dyDescent="0.3">
      <c r="A6" s="22">
        <v>103</v>
      </c>
      <c r="B6" s="25" t="s">
        <v>20</v>
      </c>
      <c r="C6" s="10" t="s">
        <v>21</v>
      </c>
      <c r="D6" s="16">
        <v>145000</v>
      </c>
      <c r="E6" s="16">
        <v>145000</v>
      </c>
      <c r="F6" s="16">
        <v>145000</v>
      </c>
      <c r="G6" s="16">
        <v>145000</v>
      </c>
    </row>
    <row r="7" spans="1:8" ht="93" customHeight="1" x14ac:dyDescent="0.3">
      <c r="A7" s="22">
        <v>502</v>
      </c>
      <c r="B7" s="25" t="s">
        <v>45</v>
      </c>
      <c r="C7" s="10"/>
      <c r="D7" s="16">
        <v>306140</v>
      </c>
      <c r="E7" s="16">
        <v>306140</v>
      </c>
      <c r="F7" s="16">
        <v>306140</v>
      </c>
      <c r="G7" s="16">
        <v>306140</v>
      </c>
    </row>
    <row r="8" spans="1:8" ht="68.25" customHeight="1" x14ac:dyDescent="0.3">
      <c r="A8" s="30">
        <v>502</v>
      </c>
      <c r="B8" s="27" t="s">
        <v>18</v>
      </c>
      <c r="C8" s="6"/>
      <c r="D8" s="28">
        <v>-546783</v>
      </c>
      <c r="E8" s="28">
        <v>0</v>
      </c>
      <c r="F8" s="28">
        <v>0</v>
      </c>
      <c r="G8" s="28">
        <v>0</v>
      </c>
      <c r="H8" s="36" t="s">
        <v>43</v>
      </c>
    </row>
    <row r="9" spans="1:8" ht="55.5" customHeight="1" x14ac:dyDescent="0.3">
      <c r="A9" s="22">
        <v>502</v>
      </c>
      <c r="B9" s="25" t="s">
        <v>41</v>
      </c>
      <c r="C9" s="10"/>
      <c r="D9" s="16">
        <v>652352</v>
      </c>
      <c r="E9" s="16">
        <v>652352</v>
      </c>
      <c r="F9" s="16">
        <v>652352</v>
      </c>
      <c r="G9" s="16">
        <v>652352</v>
      </c>
    </row>
    <row r="10" spans="1:8" ht="54" customHeight="1" x14ac:dyDescent="0.3">
      <c r="A10" s="22">
        <v>502</v>
      </c>
      <c r="B10" s="25" t="s">
        <v>42</v>
      </c>
      <c r="C10" s="10"/>
      <c r="D10" s="16">
        <v>348122</v>
      </c>
      <c r="E10" s="16">
        <v>348122</v>
      </c>
      <c r="F10" s="16">
        <v>348122</v>
      </c>
      <c r="G10" s="16">
        <v>348122</v>
      </c>
    </row>
    <row r="11" spans="1:8" ht="21" customHeight="1" thickBot="1" x14ac:dyDescent="0.35">
      <c r="A11" s="22"/>
      <c r="B11" s="25"/>
      <c r="C11" s="10"/>
      <c r="D11" s="16"/>
      <c r="E11" s="16"/>
      <c r="F11" s="16"/>
      <c r="G11" s="16"/>
    </row>
    <row r="12" spans="1:8" ht="26.85" customHeight="1" x14ac:dyDescent="0.3">
      <c r="A12" s="57" t="s">
        <v>9</v>
      </c>
      <c r="B12" s="58"/>
      <c r="C12" s="15"/>
      <c r="D12" s="18">
        <f>SUM(D5:D11)</f>
        <v>904831</v>
      </c>
      <c r="E12" s="18">
        <f>SUM(E5:E11)</f>
        <v>1451614</v>
      </c>
      <c r="F12" s="18">
        <f>SUM(F5:F11)</f>
        <v>675224</v>
      </c>
      <c r="G12" s="18">
        <f>SUM(G5:G11)</f>
        <v>1451614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11253-16&amp;Csag. nr. 16-392&amp;R&amp;P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A21" sqref="A21"/>
    </sheetView>
  </sheetViews>
  <sheetFormatPr defaultColWidth="8.5703125" defaultRowHeight="15" x14ac:dyDescent="0.25"/>
  <cols>
    <col min="2" max="2" width="34.5703125" customWidth="1"/>
    <col min="3" max="3" width="15.28515625" customWidth="1"/>
    <col min="4" max="7" width="15" customWidth="1"/>
  </cols>
  <sheetData>
    <row r="1" spans="1:8" ht="15.75" thickBot="1" x14ac:dyDescent="0.3"/>
    <row r="2" spans="1:8" ht="39" customHeight="1" thickBot="1" x14ac:dyDescent="0.3">
      <c r="A2" s="59" t="s">
        <v>25</v>
      </c>
      <c r="B2" s="60"/>
      <c r="C2" s="60"/>
      <c r="D2" s="60"/>
      <c r="E2" s="60"/>
      <c r="F2" s="60"/>
      <c r="G2" s="61"/>
    </row>
    <row r="3" spans="1:8" ht="25.35" customHeight="1" thickBot="1" x14ac:dyDescent="0.3">
      <c r="A3" s="73" t="s">
        <v>11</v>
      </c>
      <c r="B3" s="74"/>
      <c r="C3" s="71" t="s">
        <v>10</v>
      </c>
      <c r="D3" s="70" t="s">
        <v>16</v>
      </c>
      <c r="E3" s="63"/>
      <c r="F3" s="63"/>
      <c r="G3" s="63"/>
    </row>
    <row r="4" spans="1:8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13</v>
      </c>
    </row>
    <row r="5" spans="1:8" ht="68.650000000000006" customHeight="1" x14ac:dyDescent="0.3">
      <c r="A5" s="30">
        <v>501</v>
      </c>
      <c r="B5" s="27" t="s">
        <v>19</v>
      </c>
      <c r="C5" s="6" t="s">
        <v>17</v>
      </c>
      <c r="D5" s="28">
        <v>-1031840</v>
      </c>
      <c r="E5" s="28">
        <v>-1031840</v>
      </c>
      <c r="F5" s="28">
        <v>-1031840</v>
      </c>
      <c r="G5" s="28">
        <v>-1031840</v>
      </c>
    </row>
    <row r="6" spans="1:8" ht="73.349999999999994" customHeight="1" x14ac:dyDescent="0.3">
      <c r="A6" s="30">
        <v>502</v>
      </c>
      <c r="B6" s="27" t="s">
        <v>18</v>
      </c>
      <c r="C6" s="6"/>
      <c r="D6" s="28">
        <v>546783</v>
      </c>
      <c r="E6" s="28">
        <v>0</v>
      </c>
      <c r="F6" s="28">
        <v>0</v>
      </c>
      <c r="G6" s="28">
        <v>0</v>
      </c>
      <c r="H6" s="37" t="s">
        <v>44</v>
      </c>
    </row>
    <row r="7" spans="1:8" ht="102" customHeight="1" x14ac:dyDescent="0.3">
      <c r="A7" s="30">
        <v>502</v>
      </c>
      <c r="B7" s="27" t="s">
        <v>33</v>
      </c>
      <c r="C7" s="34" t="s">
        <v>32</v>
      </c>
      <c r="D7" s="28">
        <v>-91940</v>
      </c>
      <c r="E7" s="28">
        <v>-91940</v>
      </c>
      <c r="F7" s="28">
        <v>-91940</v>
      </c>
      <c r="G7" s="28">
        <v>-91940</v>
      </c>
    </row>
    <row r="8" spans="1:8" ht="33" customHeight="1" x14ac:dyDescent="0.3">
      <c r="A8" s="30">
        <v>502</v>
      </c>
      <c r="B8" s="27" t="s">
        <v>31</v>
      </c>
      <c r="C8" s="34" t="s">
        <v>32</v>
      </c>
      <c r="D8" s="28">
        <v>91940</v>
      </c>
      <c r="E8" s="28">
        <v>91940</v>
      </c>
      <c r="F8" s="28">
        <v>91940</v>
      </c>
      <c r="G8" s="28">
        <v>91940</v>
      </c>
    </row>
    <row r="9" spans="1:8" ht="21" customHeight="1" x14ac:dyDescent="0.3">
      <c r="A9" s="30"/>
      <c r="B9" s="27"/>
      <c r="C9" s="6"/>
      <c r="D9" s="28"/>
      <c r="E9" s="28"/>
      <c r="F9" s="28"/>
      <c r="G9" s="28"/>
    </row>
    <row r="10" spans="1:8" ht="21" customHeight="1" x14ac:dyDescent="0.3">
      <c r="A10" s="30"/>
      <c r="B10" s="27"/>
      <c r="C10" s="6"/>
      <c r="D10" s="28"/>
      <c r="E10" s="28"/>
      <c r="F10" s="28"/>
      <c r="G10" s="28"/>
    </row>
    <row r="11" spans="1:8" ht="21" customHeight="1" x14ac:dyDescent="0.3">
      <c r="A11" s="8"/>
      <c r="B11" s="9"/>
      <c r="C11" s="10"/>
      <c r="D11" s="11"/>
      <c r="E11" s="11"/>
      <c r="F11" s="11"/>
      <c r="G11" s="11"/>
    </row>
    <row r="12" spans="1:8" ht="21" customHeight="1" thickBot="1" x14ac:dyDescent="0.35">
      <c r="A12" s="8"/>
      <c r="B12" s="9"/>
      <c r="C12" s="10"/>
      <c r="D12" s="11"/>
      <c r="E12" s="11"/>
      <c r="F12" s="11"/>
      <c r="G12" s="11"/>
    </row>
    <row r="13" spans="1:8" ht="26.85" customHeight="1" x14ac:dyDescent="0.3">
      <c r="A13" s="57" t="s">
        <v>9</v>
      </c>
      <c r="B13" s="58"/>
      <c r="C13" s="15"/>
      <c r="D13" s="18">
        <f>SUM(D5:D12)</f>
        <v>-485057</v>
      </c>
      <c r="E13" s="18">
        <f>SUM(E5:E12)</f>
        <v>-1031840</v>
      </c>
      <c r="F13" s="18">
        <f>SUM(F5:F12)</f>
        <v>-1031840</v>
      </c>
      <c r="G13" s="18">
        <f>SUM(G5:G12)</f>
        <v>-1031840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11253-16&amp;Csag. nr. 16-392&amp;R&amp;P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5" zoomScaleNormal="85" workbookViewId="0">
      <selection activeCell="A21" sqref="A21:B21"/>
    </sheetView>
  </sheetViews>
  <sheetFormatPr defaultColWidth="8.5703125" defaultRowHeight="15" x14ac:dyDescent="0.25"/>
  <cols>
    <col min="2" max="2" width="4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9" t="s">
        <v>25</v>
      </c>
      <c r="B2" s="60"/>
      <c r="C2" s="60"/>
      <c r="D2" s="60"/>
      <c r="E2" s="60"/>
      <c r="F2" s="60"/>
      <c r="G2" s="61"/>
    </row>
    <row r="3" spans="1:7" ht="25.35" customHeight="1" thickBot="1" x14ac:dyDescent="0.3">
      <c r="A3" s="73" t="s">
        <v>5</v>
      </c>
      <c r="B3" s="74"/>
      <c r="C3" s="71" t="s">
        <v>10</v>
      </c>
      <c r="D3" s="70" t="s">
        <v>16</v>
      </c>
      <c r="E3" s="63"/>
      <c r="F3" s="63"/>
      <c r="G3" s="63"/>
    </row>
    <row r="4" spans="1:7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13</v>
      </c>
    </row>
    <row r="5" spans="1:7" ht="41.25" customHeight="1" x14ac:dyDescent="0.3">
      <c r="A5" s="30">
        <v>1</v>
      </c>
      <c r="B5" s="27" t="s">
        <v>34</v>
      </c>
      <c r="C5" s="6"/>
      <c r="D5" s="28">
        <f>115000*5.5</f>
        <v>632500</v>
      </c>
      <c r="E5" s="28">
        <v>0</v>
      </c>
      <c r="F5" s="28">
        <v>0</v>
      </c>
      <c r="G5" s="28">
        <v>0</v>
      </c>
    </row>
    <row r="6" spans="1:7" ht="21" customHeight="1" x14ac:dyDescent="0.3">
      <c r="A6" s="30"/>
      <c r="B6" s="5"/>
      <c r="C6" s="6"/>
      <c r="D6" s="28"/>
      <c r="E6" s="28"/>
      <c r="F6" s="28"/>
      <c r="G6" s="28"/>
    </row>
    <row r="7" spans="1:7" ht="21" customHeight="1" x14ac:dyDescent="0.3">
      <c r="A7" s="30"/>
      <c r="B7" s="5"/>
      <c r="C7" s="6"/>
      <c r="D7" s="28"/>
      <c r="E7" s="28"/>
      <c r="F7" s="28"/>
      <c r="G7" s="28"/>
    </row>
    <row r="8" spans="1:7" ht="21" customHeight="1" x14ac:dyDescent="0.3">
      <c r="A8" s="30"/>
      <c r="B8" s="5"/>
      <c r="C8" s="6"/>
      <c r="D8" s="28"/>
      <c r="E8" s="28"/>
      <c r="F8" s="28"/>
      <c r="G8" s="28"/>
    </row>
    <row r="9" spans="1:7" ht="21" customHeight="1" x14ac:dyDescent="0.3">
      <c r="A9" s="30"/>
      <c r="B9" s="5"/>
      <c r="C9" s="6"/>
      <c r="D9" s="28"/>
      <c r="E9" s="28"/>
      <c r="F9" s="28"/>
      <c r="G9" s="28"/>
    </row>
    <row r="10" spans="1:7" ht="21" customHeight="1" x14ac:dyDescent="0.3">
      <c r="A10" s="30"/>
      <c r="B10" s="5"/>
      <c r="C10" s="6"/>
      <c r="D10" s="28"/>
      <c r="E10" s="28"/>
      <c r="F10" s="28"/>
      <c r="G10" s="28"/>
    </row>
    <row r="11" spans="1:7" ht="21" customHeight="1" x14ac:dyDescent="0.3">
      <c r="A11" s="30"/>
      <c r="B11" s="5"/>
      <c r="C11" s="6"/>
      <c r="D11" s="28"/>
      <c r="E11" s="28"/>
      <c r="F11" s="28"/>
      <c r="G11" s="28"/>
    </row>
    <row r="12" spans="1:7" ht="21" customHeight="1" x14ac:dyDescent="0.3">
      <c r="A12" s="30"/>
      <c r="B12" s="5"/>
      <c r="C12" s="6"/>
      <c r="D12" s="28"/>
      <c r="E12" s="28"/>
      <c r="F12" s="28"/>
      <c r="G12" s="28"/>
    </row>
    <row r="13" spans="1:7" ht="21" customHeight="1" x14ac:dyDescent="0.3">
      <c r="A13" s="30"/>
      <c r="B13" s="5"/>
      <c r="C13" s="6"/>
      <c r="D13" s="28"/>
      <c r="E13" s="28"/>
      <c r="F13" s="28"/>
      <c r="G13" s="28"/>
    </row>
    <row r="14" spans="1:7" ht="21" customHeight="1" x14ac:dyDescent="0.3">
      <c r="A14" s="30"/>
      <c r="B14" s="5"/>
      <c r="C14" s="6"/>
      <c r="D14" s="28"/>
      <c r="E14" s="28"/>
      <c r="F14" s="28"/>
      <c r="G14" s="28"/>
    </row>
    <row r="15" spans="1:7" ht="21" customHeight="1" x14ac:dyDescent="0.3">
      <c r="A15" s="30"/>
      <c r="B15" s="5"/>
      <c r="C15" s="6"/>
      <c r="D15" s="28"/>
      <c r="E15" s="28"/>
      <c r="F15" s="28"/>
      <c r="G15" s="28"/>
    </row>
    <row r="16" spans="1:7" ht="21" customHeight="1" x14ac:dyDescent="0.3">
      <c r="A16" s="30"/>
      <c r="B16" s="5"/>
      <c r="C16" s="6"/>
      <c r="D16" s="28"/>
      <c r="E16" s="28"/>
      <c r="F16" s="28"/>
      <c r="G16" s="28"/>
    </row>
    <row r="17" spans="1:7" ht="21" customHeight="1" x14ac:dyDescent="0.3">
      <c r="A17" s="26"/>
      <c r="B17" s="25"/>
      <c r="C17" s="10"/>
      <c r="D17" s="31"/>
      <c r="E17" s="31"/>
      <c r="F17" s="31"/>
      <c r="G17" s="31"/>
    </row>
    <row r="18" spans="1:7" ht="21" customHeight="1" x14ac:dyDescent="0.3">
      <c r="A18" s="8"/>
      <c r="B18" s="25"/>
      <c r="C18" s="10"/>
      <c r="D18" s="16"/>
      <c r="E18" s="16"/>
      <c r="F18" s="16"/>
      <c r="G18" s="16"/>
    </row>
    <row r="19" spans="1:7" ht="21" customHeight="1" x14ac:dyDescent="0.3">
      <c r="A19" s="8"/>
      <c r="B19" s="9"/>
      <c r="C19" s="10"/>
      <c r="D19" s="16"/>
      <c r="E19" s="16"/>
      <c r="F19" s="16"/>
      <c r="G19" s="16"/>
    </row>
    <row r="20" spans="1:7" ht="21" customHeight="1" thickBot="1" x14ac:dyDescent="0.35">
      <c r="A20" s="8"/>
      <c r="B20" s="9"/>
      <c r="C20" s="10"/>
      <c r="D20" s="16"/>
      <c r="E20" s="16"/>
      <c r="F20" s="16"/>
      <c r="G20" s="16"/>
    </row>
    <row r="21" spans="1:7" ht="26.85" customHeight="1" x14ac:dyDescent="0.3">
      <c r="A21" s="57" t="s">
        <v>9</v>
      </c>
      <c r="B21" s="58"/>
      <c r="C21" s="15"/>
      <c r="D21" s="18">
        <f>SUM(D5:D20)</f>
        <v>632500</v>
      </c>
      <c r="E21" s="18">
        <f>SUM(E5:E20)</f>
        <v>0</v>
      </c>
      <c r="F21" s="18">
        <f>SUM(F5:F20)</f>
        <v>0</v>
      </c>
      <c r="G21" s="18">
        <f>SUM(G5:G20)</f>
        <v>0</v>
      </c>
    </row>
  </sheetData>
  <mergeCells count="5"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11253-16&amp;Csag. nr. 16-392&amp;R&amp;P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zoomScale="85" zoomScaleNormal="85" workbookViewId="0">
      <selection activeCell="A21" sqref="A2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9" t="s">
        <v>25</v>
      </c>
      <c r="B2" s="60"/>
      <c r="C2" s="60"/>
      <c r="D2" s="60"/>
      <c r="E2" s="60"/>
      <c r="F2" s="60"/>
      <c r="G2" s="61"/>
    </row>
    <row r="3" spans="1:7" ht="25.35" customHeight="1" thickBot="1" x14ac:dyDescent="0.3">
      <c r="A3" s="73" t="s">
        <v>6</v>
      </c>
      <c r="B3" s="74"/>
      <c r="C3" s="71" t="s">
        <v>10</v>
      </c>
      <c r="D3" s="70" t="s">
        <v>16</v>
      </c>
      <c r="E3" s="63"/>
      <c r="F3" s="63"/>
      <c r="G3" s="63"/>
    </row>
    <row r="4" spans="1:7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13</v>
      </c>
    </row>
    <row r="5" spans="1:7" ht="21" customHeight="1" x14ac:dyDescent="0.3">
      <c r="A5" s="4">
        <v>111</v>
      </c>
      <c r="B5" s="5" t="s">
        <v>22</v>
      </c>
      <c r="C5" s="6" t="s">
        <v>23</v>
      </c>
      <c r="D5" s="28">
        <v>200000</v>
      </c>
      <c r="E5" s="7"/>
      <c r="F5" s="7"/>
      <c r="G5" s="7"/>
    </row>
    <row r="6" spans="1:7" ht="50.25" customHeight="1" x14ac:dyDescent="0.3">
      <c r="A6" s="4">
        <v>607</v>
      </c>
      <c r="B6" s="33" t="s">
        <v>27</v>
      </c>
      <c r="C6" s="6"/>
      <c r="D6" s="7"/>
      <c r="E6" s="28">
        <v>-306420</v>
      </c>
      <c r="F6" s="28">
        <v>-306420</v>
      </c>
      <c r="G6" s="28">
        <v>-306420</v>
      </c>
    </row>
    <row r="7" spans="1:7" ht="21" customHeight="1" x14ac:dyDescent="0.3">
      <c r="A7" s="4"/>
      <c r="B7" s="5"/>
      <c r="C7" s="6"/>
      <c r="D7" s="7"/>
      <c r="E7" s="7"/>
      <c r="F7" s="7"/>
      <c r="G7" s="7"/>
    </row>
    <row r="8" spans="1:7" ht="21" customHeight="1" x14ac:dyDescent="0.3">
      <c r="A8" s="4"/>
      <c r="B8" s="5"/>
      <c r="C8" s="6"/>
      <c r="D8" s="7"/>
      <c r="E8" s="7"/>
      <c r="F8" s="7"/>
      <c r="G8" s="7"/>
    </row>
    <row r="9" spans="1:7" ht="21" customHeight="1" x14ac:dyDescent="0.3">
      <c r="A9" s="4"/>
      <c r="B9" s="5"/>
      <c r="C9" s="6"/>
      <c r="D9" s="7"/>
      <c r="E9" s="7"/>
      <c r="F9" s="7"/>
      <c r="G9" s="7"/>
    </row>
    <row r="10" spans="1:7" ht="21" customHeight="1" x14ac:dyDescent="0.3">
      <c r="A10" s="4"/>
      <c r="B10" s="5"/>
      <c r="C10" s="6"/>
      <c r="D10" s="7"/>
      <c r="E10" s="7"/>
      <c r="F10" s="7"/>
      <c r="G10" s="7"/>
    </row>
    <row r="11" spans="1:7" ht="21" customHeight="1" x14ac:dyDescent="0.3">
      <c r="A11" s="4"/>
      <c r="B11" s="5"/>
      <c r="C11" s="6"/>
      <c r="D11" s="7"/>
      <c r="E11" s="7"/>
      <c r="F11" s="7"/>
      <c r="G11" s="7"/>
    </row>
    <row r="12" spans="1:7" ht="21" customHeight="1" x14ac:dyDescent="0.3">
      <c r="A12" s="26"/>
      <c r="B12" s="25"/>
      <c r="C12" s="10"/>
      <c r="D12" s="16"/>
      <c r="E12" s="16"/>
      <c r="F12" s="16"/>
      <c r="G12" s="16"/>
    </row>
    <row r="13" spans="1:7" ht="21" customHeight="1" x14ac:dyDescent="0.3">
      <c r="A13" s="8"/>
      <c r="B13" s="9"/>
      <c r="C13" s="10"/>
      <c r="D13" s="16"/>
      <c r="E13" s="16"/>
      <c r="F13" s="16"/>
      <c r="G13" s="16"/>
    </row>
    <row r="14" spans="1:7" ht="21" customHeight="1" x14ac:dyDescent="0.3">
      <c r="A14" s="8"/>
      <c r="B14" s="9"/>
      <c r="C14" s="10"/>
      <c r="D14" s="16"/>
      <c r="E14" s="16"/>
      <c r="F14" s="16"/>
      <c r="G14" s="16"/>
    </row>
    <row r="15" spans="1:7" ht="21" customHeight="1" x14ac:dyDescent="0.3">
      <c r="A15" s="8"/>
      <c r="B15" s="9"/>
      <c r="C15" s="10"/>
      <c r="D15" s="16"/>
      <c r="E15" s="16"/>
      <c r="F15" s="16"/>
      <c r="G15" s="16"/>
    </row>
    <row r="16" spans="1:7" ht="20.100000000000001" customHeight="1" thickBot="1" x14ac:dyDescent="0.35">
      <c r="A16" s="12"/>
      <c r="B16" s="13"/>
      <c r="C16" s="14"/>
      <c r="D16" s="17"/>
      <c r="E16" s="17"/>
      <c r="F16" s="17"/>
      <c r="G16" s="17"/>
    </row>
    <row r="17" spans="1:7" ht="26.85" customHeight="1" x14ac:dyDescent="0.3">
      <c r="A17" s="57" t="s">
        <v>9</v>
      </c>
      <c r="B17" s="58"/>
      <c r="C17" s="15"/>
      <c r="D17" s="18">
        <f t="shared" ref="D17:G17" si="0">SUM(D5:D16)</f>
        <v>200000</v>
      </c>
      <c r="E17" s="18">
        <f t="shared" si="0"/>
        <v>-306420</v>
      </c>
      <c r="F17" s="18">
        <f t="shared" si="0"/>
        <v>-306420</v>
      </c>
      <c r="G17" s="18">
        <f t="shared" si="0"/>
        <v>-306420</v>
      </c>
    </row>
    <row r="20" spans="1:7" x14ac:dyDescent="0.25">
      <c r="B20" t="s">
        <v>28</v>
      </c>
    </row>
    <row r="21" spans="1:7" x14ac:dyDescent="0.25">
      <c r="B21" t="s">
        <v>29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11253-16&amp;Csag. nr. 16-392&amp;R&amp;P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7" zoomScale="85" zoomScaleNormal="85" workbookViewId="0">
      <selection activeCell="A21" sqref="A21"/>
    </sheetView>
  </sheetViews>
  <sheetFormatPr defaultColWidth="8.5703125" defaultRowHeight="15" x14ac:dyDescent="0.25"/>
  <cols>
    <col min="2" max="2" width="38.7109375" customWidth="1"/>
    <col min="3" max="7" width="15" customWidth="1"/>
  </cols>
  <sheetData>
    <row r="1" spans="1:8" ht="15.75" thickBot="1" x14ac:dyDescent="0.3"/>
    <row r="2" spans="1:8" ht="39" customHeight="1" thickBot="1" x14ac:dyDescent="0.3">
      <c r="A2" s="59" t="s">
        <v>25</v>
      </c>
      <c r="B2" s="60"/>
      <c r="C2" s="60"/>
      <c r="D2" s="60"/>
      <c r="E2" s="60"/>
      <c r="F2" s="60"/>
      <c r="G2" s="61"/>
    </row>
    <row r="3" spans="1:8" ht="25.35" customHeight="1" thickBot="1" x14ac:dyDescent="0.3">
      <c r="A3" s="73" t="s">
        <v>7</v>
      </c>
      <c r="B3" s="74"/>
      <c r="C3" s="71" t="s">
        <v>10</v>
      </c>
      <c r="D3" s="70" t="s">
        <v>16</v>
      </c>
      <c r="E3" s="63"/>
      <c r="F3" s="63"/>
      <c r="G3" s="63"/>
    </row>
    <row r="4" spans="1:8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13</v>
      </c>
    </row>
    <row r="5" spans="1:8" ht="70.5" customHeight="1" x14ac:dyDescent="0.3">
      <c r="A5" s="22"/>
      <c r="B5" s="25" t="s">
        <v>24</v>
      </c>
      <c r="C5" s="10"/>
      <c r="D5" s="16">
        <v>-3000000</v>
      </c>
      <c r="E5" s="16">
        <v>-3000000</v>
      </c>
      <c r="F5" s="16">
        <v>-3000000</v>
      </c>
      <c r="G5" s="16">
        <v>-3000000</v>
      </c>
    </row>
    <row r="6" spans="1:8" ht="34.5" x14ac:dyDescent="0.3">
      <c r="A6" s="22">
        <v>103</v>
      </c>
      <c r="B6" s="25" t="s">
        <v>30</v>
      </c>
      <c r="C6" s="10"/>
      <c r="D6" s="16">
        <v>121473</v>
      </c>
      <c r="E6" s="16">
        <v>121473</v>
      </c>
      <c r="F6" s="16">
        <v>121473</v>
      </c>
      <c r="G6" s="16">
        <v>121473</v>
      </c>
    </row>
    <row r="7" spans="1:8" ht="57" customHeight="1" x14ac:dyDescent="0.3">
      <c r="A7" s="22"/>
      <c r="B7" s="25" t="s">
        <v>39</v>
      </c>
      <c r="C7" s="10"/>
      <c r="D7" s="16">
        <v>-4754000</v>
      </c>
      <c r="E7" s="16">
        <v>-4754000</v>
      </c>
      <c r="F7" s="16">
        <v>-4754000</v>
      </c>
      <c r="G7" s="16">
        <v>-4754000</v>
      </c>
      <c r="H7" t="s">
        <v>35</v>
      </c>
    </row>
    <row r="8" spans="1:8" ht="51.75" x14ac:dyDescent="0.3">
      <c r="A8" s="22"/>
      <c r="B8" s="25" t="s">
        <v>46</v>
      </c>
      <c r="C8" s="10" t="s">
        <v>47</v>
      </c>
      <c r="D8" s="16">
        <v>1500000</v>
      </c>
      <c r="E8" s="16">
        <v>1500000</v>
      </c>
      <c r="F8" s="16">
        <v>1500000</v>
      </c>
      <c r="G8" s="16">
        <v>1500000</v>
      </c>
    </row>
    <row r="9" spans="1:8" ht="17.25" x14ac:dyDescent="0.3">
      <c r="A9" s="22"/>
      <c r="B9" s="25"/>
      <c r="C9" s="10"/>
      <c r="D9" s="16"/>
      <c r="E9" s="16"/>
      <c r="F9" s="16"/>
      <c r="G9" s="16"/>
    </row>
    <row r="10" spans="1:8" ht="17.25" x14ac:dyDescent="0.3">
      <c r="A10" s="22"/>
      <c r="B10" s="25"/>
      <c r="C10" s="10"/>
      <c r="D10" s="16"/>
      <c r="E10" s="16"/>
      <c r="F10" s="16"/>
      <c r="G10" s="16"/>
    </row>
    <row r="11" spans="1:8" ht="17.25" x14ac:dyDescent="0.3">
      <c r="A11" s="22"/>
      <c r="B11" s="25"/>
      <c r="C11" s="10"/>
      <c r="D11" s="16"/>
      <c r="E11" s="16"/>
      <c r="F11" s="16"/>
      <c r="G11" s="16"/>
    </row>
    <row r="12" spans="1:8" ht="17.25" x14ac:dyDescent="0.3">
      <c r="A12" s="22"/>
      <c r="B12" s="25"/>
      <c r="C12" s="10"/>
      <c r="D12" s="16"/>
      <c r="E12" s="16"/>
      <c r="F12" s="16"/>
      <c r="G12" s="16"/>
    </row>
    <row r="13" spans="1:8" ht="17.25" x14ac:dyDescent="0.3">
      <c r="A13" s="22"/>
      <c r="B13" s="25"/>
      <c r="C13" s="10"/>
      <c r="D13" s="16"/>
      <c r="E13" s="16"/>
      <c r="F13" s="16"/>
      <c r="G13" s="16"/>
    </row>
    <row r="14" spans="1:8" ht="17.25" x14ac:dyDescent="0.3">
      <c r="A14" s="26"/>
      <c r="B14" s="25"/>
      <c r="C14" s="10"/>
      <c r="D14" s="16"/>
      <c r="E14" s="16"/>
      <c r="F14" s="16"/>
      <c r="G14" s="16"/>
    </row>
    <row r="15" spans="1:8" ht="21" customHeight="1" x14ac:dyDescent="0.3">
      <c r="A15" s="26"/>
      <c r="B15" s="25"/>
      <c r="C15" s="10"/>
      <c r="D15" s="16"/>
      <c r="E15" s="16"/>
      <c r="F15" s="16"/>
      <c r="G15" s="16"/>
    </row>
    <row r="16" spans="1:8" ht="21" customHeight="1" x14ac:dyDescent="0.3">
      <c r="A16" s="22"/>
      <c r="B16" s="25"/>
      <c r="C16" s="10"/>
      <c r="D16" s="16"/>
      <c r="E16" s="16"/>
      <c r="F16" s="16"/>
      <c r="G16" s="16"/>
    </row>
    <row r="17" spans="1:7" ht="21" customHeight="1" thickBot="1" x14ac:dyDescent="0.35">
      <c r="A17" s="23"/>
      <c r="B17" s="29"/>
      <c r="C17" s="14"/>
      <c r="D17" s="17"/>
      <c r="E17" s="17"/>
      <c r="F17" s="17"/>
      <c r="G17" s="17"/>
    </row>
    <row r="18" spans="1:7" ht="26.85" customHeight="1" x14ac:dyDescent="0.3">
      <c r="A18" s="57" t="s">
        <v>9</v>
      </c>
      <c r="B18" s="58"/>
      <c r="C18" s="15"/>
      <c r="D18" s="18">
        <f>SUM(D5:D17)</f>
        <v>-6132527</v>
      </c>
      <c r="E18" s="18">
        <f>SUM(E5:E17)</f>
        <v>-6132527</v>
      </c>
      <c r="F18" s="18">
        <f>SUM(F5:F17)</f>
        <v>-6132527</v>
      </c>
      <c r="G18" s="18">
        <f>SUM(G5:G17)</f>
        <v>-6132527</v>
      </c>
    </row>
    <row r="21" spans="1:7" x14ac:dyDescent="0.25">
      <c r="A21" s="35" t="s">
        <v>36</v>
      </c>
    </row>
  </sheetData>
  <mergeCells count="5">
    <mergeCell ref="A2:G2"/>
    <mergeCell ref="A3:B4"/>
    <mergeCell ref="C3:C4"/>
    <mergeCell ref="D3:G3"/>
    <mergeCell ref="A18:B18"/>
  </mergeCells>
  <pageMargins left="0.70866141732283472" right="0.70866141732283472" top="0.55118110236220474" bottom="0.55118110236220474" header="0" footer="0.19685039370078741"/>
  <pageSetup paperSize="9" scale="91" fitToWidth="0" orientation="landscape" r:id="rId1"/>
  <headerFooter>
    <oddFooter>&amp;LDok.nr. 11253-16&amp;Csag. nr. 16-392&amp;R&amp;P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5" zoomScaleNormal="85" workbookViewId="0">
      <selection activeCell="A21" sqref="A2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9" t="s">
        <v>25</v>
      </c>
      <c r="B2" s="60"/>
      <c r="C2" s="60"/>
      <c r="D2" s="60"/>
      <c r="E2" s="60"/>
      <c r="F2" s="60"/>
      <c r="G2" s="61"/>
    </row>
    <row r="3" spans="1:7" ht="25.35" customHeight="1" thickBot="1" x14ac:dyDescent="0.3">
      <c r="A3" s="73" t="s">
        <v>8</v>
      </c>
      <c r="B3" s="74"/>
      <c r="C3" s="71" t="s">
        <v>10</v>
      </c>
      <c r="D3" s="70" t="s">
        <v>16</v>
      </c>
      <c r="E3" s="63"/>
      <c r="F3" s="63"/>
      <c r="G3" s="63"/>
    </row>
    <row r="4" spans="1:7" ht="35.25" thickBot="1" x14ac:dyDescent="0.35">
      <c r="A4" s="75"/>
      <c r="B4" s="76"/>
      <c r="C4" s="72"/>
      <c r="D4" s="3" t="s">
        <v>0</v>
      </c>
      <c r="E4" s="3" t="s">
        <v>1</v>
      </c>
      <c r="F4" s="3" t="s">
        <v>12</v>
      </c>
      <c r="G4" s="3" t="s">
        <v>13</v>
      </c>
    </row>
    <row r="5" spans="1:7" ht="63" customHeight="1" x14ac:dyDescent="0.3">
      <c r="A5" s="22">
        <v>1</v>
      </c>
      <c r="B5" s="25" t="s">
        <v>37</v>
      </c>
      <c r="C5" s="10"/>
      <c r="D5" s="16">
        <v>-11842000</v>
      </c>
      <c r="E5" s="16">
        <v>-11842000</v>
      </c>
      <c r="F5" s="16">
        <v>-11842000</v>
      </c>
      <c r="G5" s="16">
        <v>-11842000</v>
      </c>
    </row>
    <row r="6" spans="1:7" ht="72.599999999999994" customHeight="1" x14ac:dyDescent="0.3">
      <c r="A6" s="22">
        <v>2</v>
      </c>
      <c r="B6" s="25" t="s">
        <v>38</v>
      </c>
      <c r="C6" s="10"/>
      <c r="D6" s="16">
        <v>-5770000</v>
      </c>
      <c r="E6" s="16">
        <v>-5770000</v>
      </c>
      <c r="F6" s="16">
        <v>-5770000</v>
      </c>
      <c r="G6" s="16">
        <v>-5770000</v>
      </c>
    </row>
    <row r="7" spans="1:7" ht="21" customHeight="1" x14ac:dyDescent="0.3">
      <c r="A7" s="22"/>
      <c r="B7" s="9"/>
      <c r="C7" s="10"/>
      <c r="D7" s="16"/>
      <c r="E7" s="16"/>
      <c r="F7" s="16"/>
      <c r="G7" s="16"/>
    </row>
    <row r="8" spans="1:7" ht="21" customHeight="1" x14ac:dyDescent="0.3">
      <c r="A8" s="22"/>
      <c r="B8" s="9"/>
      <c r="C8" s="10"/>
      <c r="D8" s="16"/>
      <c r="E8" s="16"/>
      <c r="F8" s="16"/>
      <c r="G8" s="16"/>
    </row>
    <row r="9" spans="1:7" ht="21" customHeight="1" x14ac:dyDescent="0.3">
      <c r="A9" s="22"/>
      <c r="B9" s="9"/>
      <c r="C9" s="10"/>
      <c r="D9" s="11"/>
      <c r="E9" s="11"/>
      <c r="F9" s="11"/>
      <c r="G9" s="11"/>
    </row>
    <row r="10" spans="1:7" ht="21" customHeight="1" x14ac:dyDescent="0.3">
      <c r="A10" s="8"/>
      <c r="B10" s="9"/>
      <c r="C10" s="10"/>
      <c r="D10" s="11"/>
      <c r="E10" s="11"/>
      <c r="F10" s="11"/>
      <c r="G10" s="11"/>
    </row>
    <row r="11" spans="1:7" ht="21" customHeight="1" x14ac:dyDescent="0.3">
      <c r="A11" s="8"/>
      <c r="B11" s="9"/>
      <c r="C11" s="10"/>
      <c r="D11" s="11"/>
      <c r="E11" s="11"/>
      <c r="F11" s="11"/>
      <c r="G11" s="11"/>
    </row>
    <row r="12" spans="1:7" ht="21" customHeight="1" x14ac:dyDescent="0.3">
      <c r="A12" s="8"/>
      <c r="B12" s="9"/>
      <c r="C12" s="10"/>
      <c r="D12" s="11"/>
      <c r="E12" s="11"/>
      <c r="F12" s="11"/>
      <c r="G12" s="11"/>
    </row>
    <row r="13" spans="1:7" ht="21" customHeight="1" x14ac:dyDescent="0.3">
      <c r="A13" s="8"/>
      <c r="B13" s="9"/>
      <c r="C13" s="10"/>
      <c r="D13" s="11"/>
      <c r="E13" s="11"/>
      <c r="F13" s="11"/>
      <c r="G13" s="11"/>
    </row>
    <row r="14" spans="1:7" ht="21" customHeight="1" x14ac:dyDescent="0.3">
      <c r="A14" s="26"/>
      <c r="B14" s="25"/>
      <c r="C14" s="10"/>
      <c r="D14" s="16"/>
      <c r="E14" s="16"/>
      <c r="F14" s="16"/>
      <c r="G14" s="16"/>
    </row>
    <row r="15" spans="1:7" ht="21" customHeight="1" x14ac:dyDescent="0.3">
      <c r="A15" s="26"/>
      <c r="B15" s="25"/>
      <c r="C15" s="10"/>
      <c r="D15" s="16"/>
      <c r="E15" s="16"/>
      <c r="F15" s="16"/>
      <c r="G15" s="16"/>
    </row>
    <row r="16" spans="1:7" ht="21" customHeight="1" x14ac:dyDescent="0.3">
      <c r="A16" s="8"/>
      <c r="B16" s="9"/>
      <c r="C16" s="10"/>
      <c r="D16" s="16"/>
      <c r="E16" s="16"/>
      <c r="F16" s="16"/>
      <c r="G16" s="16"/>
    </row>
    <row r="17" spans="1:7" ht="21" customHeight="1" thickBot="1" x14ac:dyDescent="0.35">
      <c r="A17" s="12"/>
      <c r="B17" s="13"/>
      <c r="C17" s="14"/>
      <c r="D17" s="17"/>
      <c r="E17" s="17"/>
      <c r="F17" s="17"/>
      <c r="G17" s="17"/>
    </row>
    <row r="18" spans="1:7" ht="26.85" customHeight="1" x14ac:dyDescent="0.3">
      <c r="A18" s="57" t="s">
        <v>9</v>
      </c>
      <c r="B18" s="58"/>
      <c r="C18" s="15"/>
      <c r="D18" s="18">
        <f>SUM(D5:D17)</f>
        <v>-17612000</v>
      </c>
      <c r="E18" s="18">
        <f>SUM(E5:E17)</f>
        <v>-17612000</v>
      </c>
      <c r="F18" s="18">
        <f>SUM(F5:F17)</f>
        <v>-17612000</v>
      </c>
      <c r="G18" s="18">
        <f>SUM(G5:G17)</f>
        <v>-17612000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70866141732283472" top="0.55118110236220474" bottom="0.55118110236220474" header="0" footer="0.19685039370078741"/>
  <pageSetup paperSize="9" orientation="landscape" r:id="rId1"/>
  <headerFooter>
    <oddFooter>&amp;LDok.nr. 11253-16&amp;Csag. nr. 16-392&amp;R&amp;P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2016-08-09T11:00:00+00:00</MeetingStartDate>
    <EnclosureFileNumber xmlns="d08b57ff-b9b7-4581-975d-98f87b579a51">11253/16</EnclosureFileNumber>
    <AgendaId xmlns="d08b57ff-b9b7-4581-975d-98f87b579a51">5588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2073160</FusionId>
    <AgendaAccessLevelName xmlns="d08b57ff-b9b7-4581-975d-98f87b579a51">Åben</AgendaAccessLevelName>
    <UNC xmlns="d08b57ff-b9b7-4581-975d-98f87b579a51">1869546</UNC>
    <MeetingTitle xmlns="d08b57ff-b9b7-4581-975d-98f87b579a51">09-08-2016</MeetingTitle>
    <MeetingDateAndTime xmlns="d08b57ff-b9b7-4581-975d-98f87b579a51">09-08-2016 fra 13:00 - 16:00</MeetingDateAndTime>
    <MeetingEndDate xmlns="d08b57ff-b9b7-4581-975d-98f87b579a51">2016-08-09T14:00:00+00:00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927E8C-ED1C-4550-B7BB-93C44309491E}"/>
</file>

<file path=customXml/itemProps2.xml><?xml version="1.0" encoding="utf-8"?>
<ds:datastoreItem xmlns:ds="http://schemas.openxmlformats.org/officeDocument/2006/customXml" ds:itemID="{E45A5BDB-A087-47EB-9F1C-264D1E9A578A}"/>
</file>

<file path=customXml/itemProps3.xml><?xml version="1.0" encoding="utf-8"?>
<ds:datastoreItem xmlns:ds="http://schemas.openxmlformats.org/officeDocument/2006/customXml" ds:itemID="{9AC9393F-FF1F-497D-A756-F1DD597F5D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UBU-09-08-2016 - Bilag 427.03 Oversigt over tekniske ændringer til driftsbudget efter uge  - 2016</dc:title>
  <dc:creator>Flemming Karlsen</dc:creator>
  <cp:lastModifiedBy>Jannick Kevin Jørgensen</cp:lastModifiedBy>
  <cp:lastPrinted>2016-08-09T09:23:32Z</cp:lastPrinted>
  <dcterms:created xsi:type="dcterms:W3CDTF">2014-01-22T10:50:38Z</dcterms:created>
  <dcterms:modified xsi:type="dcterms:W3CDTF">2016-08-09T09:23:44Z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